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showInkAnnotation="0"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H:\Маркетинг\Мои документы\Прайс-листы\2025\Акции ОПТА\Октябрь\"/>
    </mc:Choice>
  </mc:AlternateContent>
  <xr:revisionPtr revIDLastSave="0" documentId="13_ncr:1_{FB0F1FE5-92EB-4D3D-8575-14A7B9E17EDD}" xr6:coauthVersionLast="47" xr6:coauthVersionMax="47" xr10:uidLastSave="{00000000-0000-0000-0000-000000000000}"/>
  <bookViews>
    <workbookView xWindow="-120" yWindow="-120" windowWidth="38640" windowHeight="21240" tabRatio="235" xr2:uid="{00000000-000D-0000-FFFF-FFFF00000000}"/>
  </bookViews>
  <sheets>
    <sheet name="Октябрь 2025" sheetId="29" r:id="rId1"/>
  </sheets>
  <definedNames>
    <definedName name="_xlnm.Print_Area" localSheetId="0">'Октябрь 2025'!$A$1:$F$76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4" i="29" l="1"/>
  <c r="E73" i="29"/>
  <c r="E62" i="29"/>
  <c r="E60" i="29"/>
  <c r="E58" i="29"/>
  <c r="E57" i="29"/>
  <c r="E55" i="29"/>
  <c r="E54" i="29"/>
  <c r="E46" i="29"/>
  <c r="E44" i="29"/>
  <c r="E42" i="29"/>
  <c r="E30" i="29"/>
  <c r="E29" i="29"/>
  <c r="E27" i="29"/>
  <c r="E26" i="29"/>
  <c r="E8" i="29"/>
  <c r="E9" i="29"/>
  <c r="E10" i="29"/>
  <c r="E11" i="29"/>
  <c r="E12" i="29"/>
  <c r="E13" i="29"/>
  <c r="E14" i="29"/>
  <c r="E15" i="29"/>
  <c r="E16" i="29"/>
  <c r="E17" i="29"/>
  <c r="E18" i="29"/>
  <c r="E7" i="29"/>
  <c r="E20" i="29"/>
  <c r="E21" i="29"/>
  <c r="E22" i="29"/>
  <c r="E50" i="29"/>
  <c r="E76" i="29"/>
  <c r="E71" i="29"/>
  <c r="E40" i="29"/>
  <c r="E38" i="29"/>
  <c r="E24" i="29"/>
  <c r="E52" i="29"/>
  <c r="E32" i="29" l="1"/>
  <c r="E64" i="29" l="1"/>
</calcChain>
</file>

<file path=xl/sharedStrings.xml><?xml version="1.0" encoding="utf-8"?>
<sst xmlns="http://schemas.openxmlformats.org/spreadsheetml/2006/main" count="82" uniqueCount="81">
  <si>
    <t>НАИМЕНОВАНИЕ</t>
  </si>
  <si>
    <t>ЦЕНА без НДС, руб</t>
  </si>
  <si>
    <t>ОАО "Брестская областная база "Бакалея"</t>
  </si>
  <si>
    <t>Кол-во, шт в упаков.</t>
  </si>
  <si>
    <t>ЦЕНА со СКИДКОЙ без НДС, руб</t>
  </si>
  <si>
    <t>ЕМ-   КОСТЬ,  л/ кг/шт</t>
  </si>
  <si>
    <r>
      <t>Коньяк (Франция)</t>
    </r>
    <r>
      <rPr>
        <b/>
        <i/>
        <sz val="14"/>
        <rFont val="Times New Roman"/>
        <family val="1"/>
        <charset val="204"/>
      </rPr>
      <t xml:space="preserve">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</si>
  <si>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www.brestbakaleya.com                                                   sbyt@brestbakaleya.com</t>
  </si>
  <si>
    <r>
      <t>Вино (Германия)</t>
    </r>
    <r>
      <rPr>
        <b/>
        <i/>
        <sz val="16"/>
        <rFont val="Times New Roman"/>
        <family val="1"/>
        <charset val="204"/>
      </rPr>
      <t xml:space="preserve"> без ограничения объемов</t>
    </r>
  </si>
  <si>
    <t>КОНЬЯК "КАМЮ" ХО (EXTRA OLD) BORDERIES FAMILY RESERVE 0,7л в коробке</t>
  </si>
  <si>
    <t>КОНЬЯК "КАМЮ" VSOP (VERY SUPERIOR OLD PALE) BORDERIES SINGLE ESTATE 0,7л в кор.</t>
  </si>
  <si>
    <t>КОНЬЯК "КАМЮ" VSOP (VERY SUPERIOR OLD PALE) INTENSELY AROMATIC 1л в коробке</t>
  </si>
  <si>
    <t>КОНЬЯК "КАМЮ" VSOP (VERY SUPERIOR OLD PALE) INTENSELY AROMATIC 0,7л в коробке</t>
  </si>
  <si>
    <t>КОНЬЯК "КАМЮ" VSOP (VERY SUPERIOR OLD PALE) INTENSELY AROMATIC 0,5л в коробке</t>
  </si>
  <si>
    <t xml:space="preserve">КОНЬЯК "КАМЮ" VS (VERY SPECIAL) INTENSELY AROMATIC 1л </t>
  </si>
  <si>
    <t>КОНЬЯК "КАМЮ" VS (VERY SPECIAL) INTENSELY AROMATIC 0,7л</t>
  </si>
  <si>
    <t xml:space="preserve">КОНЬЯК "КАМЮ" BORDERIES (SRECIAL DRY SINGLE ESTATE) 0,5л в сув.кор. </t>
  </si>
  <si>
    <t>КОНЬЯК "КАМЮ" ХО (EXTRA OLD) INTENSELY AROMATIC 0,7л в коробке</t>
  </si>
  <si>
    <t>КОНЬЯК "КАМЮ" ILE DE RE FINE ISLAND  0,7л в кор.</t>
  </si>
  <si>
    <t>ВИНО "ТРЕВО DOC ВИНЬО ВЕРДЕ" вин.нат.розовое сухое с защ.наим.по происх.  0,75л г.у. 2022</t>
  </si>
  <si>
    <r>
      <t xml:space="preserve">Вино (Португалия)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</si>
  <si>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ВИСКИ "ГЛЕН РАЙН" шотландский купажир. 0,7л</t>
  </si>
  <si>
    <t xml:space="preserve">КОНЬЯК "ГЁК-ГЁЛЬ" КВ Азербайджанский выдерж 0,5л  </t>
  </si>
  <si>
    <t xml:space="preserve">г.Молодечно: (8-0176) 70-72-91, 70-72-95, 
e-mail: molodechno@brestbakaleya.com
г.Гомель: (8-0232) 29-36-10 (т/ф), 53-72-06, 53-72-37, 53-59-75, 
e-mail: gomel@brestbakaleya.com
г.Могилев: (8-0222) 41-93-33 (т/ф), 64-87-44, 70-20-68, 70-12-60, 
e-mail: mogilev@brestbakaleya.com          </t>
  </si>
  <si>
    <t xml:space="preserve">г.Брест: (8-0162) 35-59-72 (т/ф), 35-53-04, 35-53-05, 35-53-06, 35-53-07, 35-53-08, 
e-mail: sbyt@brestbakaleya.com
г.Барановичи: (8-0163) 67-75-91 (т/ф), 67-76-03, 67-75-86, 
e-mail: baranovichi@brestbakaleya.com 
г.Пинск: (8-0165)  37-18-25 (т/ф), 37-18-98, 37-12-13, 
e-mail: pinsk@brestbakaleya.com
г.Минск: (8-017) 507-88-86 (т/ф), 542-58-06, 542-58-07, 542-58-08, 542-58-09, 
e-mail: minsk@brestbakaleya.com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</si>
  <si>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ШТРИХКОД</t>
  </si>
  <si>
    <t>ДИВИН DVM ТОМАЙ ГОЛД/ TOMAI GOLD 6 лет 0,5л</t>
  </si>
  <si>
    <r>
      <t xml:space="preserve">Вино (Чили)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</si>
  <si>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 xml:space="preserve">ВИНО "РОТВИЛЬД" ДОРНФЕЛЬДЕР QbA регион РЕЙНХЕССЕН вин.нат.красное п/сл с защ.наим.по происх. 0,75л  </t>
  </si>
  <si>
    <t>КОНЬЯК "ВАНАКЕРТ" армянский выдержанный КВ 6 лет</t>
  </si>
  <si>
    <t>КОНЬЯК "Шаумян" АРМЯНСКИЙ 6 лет 0,5л</t>
  </si>
  <si>
    <t>ВИНО "ЛЕТИЦИЯ САНДЖОВЕЗЕ IGT АПУЛИЯ" вин.нат. розовое п/сл с згу 0,75л г.у. 2023</t>
  </si>
  <si>
    <t>ВИСКИ "ГОЛДЕН АРМС" купажированный трехлетней выдержки 0,7л</t>
  </si>
  <si>
    <t>КОНЬЯК "ВАНАКЕРТ" армянский выдержанный КВ 7 лет</t>
  </si>
  <si>
    <r>
      <t xml:space="preserve">Вино (ЮАР)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</si>
  <si>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 xml:space="preserve">ПИВО "СТАНГЕН ПИЛС" светл.фильтр.паст. 0,5л  ж/б  </t>
  </si>
  <si>
    <t xml:space="preserve">ВИНО "РИШБАРОН" вин.нат. красное сухое 0,75л  </t>
  </si>
  <si>
    <t xml:space="preserve">КОНЬЯК "МЕАМАНИ" 6 лет КВ 0,5л  </t>
  </si>
  <si>
    <t>ВИСКИ "ХЭМПТОН" канадский купаж. 5 лет выдержки  0,7л</t>
  </si>
  <si>
    <t>ВИНО "КУЛЕМБОРГ" ШЕНИН БЛАН  вин.нат.белое сухое 0,75л</t>
  </si>
  <si>
    <t>ВИНО "ЛЕГАСИ ЙОХАННИСБЕРГЕР" вин.нат. белое п/сухое 0,75</t>
  </si>
  <si>
    <t>КОНЬЯК "КАМЮ" VSOP INTENSLY AROMATIC 0,7л в коробке</t>
  </si>
  <si>
    <t>КОНЬЯК "КАМЮ" VSOP INTENSLY AROMATIC 0,5л в коробке</t>
  </si>
  <si>
    <t xml:space="preserve">Акция на ОКТЯБРЬ 2025г   </t>
  </si>
  <si>
    <r>
      <t xml:space="preserve">Вино (Аргентина) </t>
    </r>
    <r>
      <rPr>
        <b/>
        <i/>
        <sz val="16"/>
        <rFont val="Times New Roman"/>
        <family val="1"/>
        <charset val="204"/>
      </rPr>
      <t>от 36 бут.</t>
    </r>
    <r>
      <rPr>
        <b/>
        <sz val="20"/>
        <rFont val="Times New Roman"/>
        <family val="1"/>
        <charset val="204"/>
      </rPr>
      <t xml:space="preserve"> </t>
    </r>
    <r>
      <rPr>
        <b/>
        <i/>
        <sz val="16"/>
        <rFont val="Times New Roman"/>
        <family val="1"/>
        <charset val="204"/>
      </rPr>
      <t>в ассорт.</t>
    </r>
  </si>
  <si>
    <r>
      <t xml:space="preserve">Вино (Италия) </t>
    </r>
    <r>
      <rPr>
        <b/>
        <i/>
        <sz val="16"/>
        <rFont val="Times New Roman"/>
        <family val="1"/>
        <charset val="204"/>
      </rPr>
      <t>от 12 бут. в ассорт.</t>
    </r>
  </si>
  <si>
    <r>
      <t xml:space="preserve">Вино (Франция) </t>
    </r>
    <r>
      <rPr>
        <b/>
        <i/>
        <sz val="16"/>
        <rFont val="Times New Roman"/>
        <family val="1"/>
        <charset val="204"/>
      </rPr>
      <t>от 12 бут.</t>
    </r>
  </si>
  <si>
    <r>
      <t>Дивин (Молдова)</t>
    </r>
    <r>
      <rPr>
        <b/>
        <i/>
        <sz val="16"/>
        <rFont val="Times New Roman"/>
        <family val="1"/>
        <charset val="204"/>
      </rPr>
      <t xml:space="preserve"> от 12 бут.</t>
    </r>
  </si>
  <si>
    <t xml:space="preserve">ДИВИН DVM ТОМАЙ ГОЛД/ TOMAI GOLD 7лет 0,5л </t>
  </si>
  <si>
    <r>
      <t xml:space="preserve">Дивин (Молдова) </t>
    </r>
    <r>
      <rPr>
        <b/>
        <i/>
        <sz val="16"/>
        <rFont val="Times New Roman"/>
        <family val="1"/>
        <charset val="204"/>
      </rPr>
      <t>от 12 бут.</t>
    </r>
  </si>
  <si>
    <r>
      <t xml:space="preserve">Дивин (Молдова)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</si>
  <si>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ДИВИН DVM "Молдавский элитный" 6лет  0,5л</t>
  </si>
  <si>
    <r>
      <t>Коньяк (Армения)</t>
    </r>
    <r>
      <rPr>
        <b/>
        <i/>
        <sz val="16"/>
        <rFont val="Times New Roman"/>
        <family val="1"/>
        <charset val="204"/>
      </rPr>
      <t xml:space="preserve"> от 12 бут.</t>
    </r>
  </si>
  <si>
    <r>
      <t>Коньяк (Армения)</t>
    </r>
    <r>
      <rPr>
        <b/>
        <i/>
        <sz val="16"/>
        <rFont val="Times New Roman"/>
        <family val="1"/>
        <charset val="204"/>
      </rPr>
      <t xml:space="preserve"> от 6 бут.</t>
    </r>
  </si>
  <si>
    <r>
      <t>Коньяк (Азербайджан)</t>
    </r>
    <r>
      <rPr>
        <b/>
        <i/>
        <sz val="16"/>
        <rFont val="Times New Roman"/>
        <family val="1"/>
        <charset val="204"/>
      </rPr>
      <t xml:space="preserve"> от 12 бут.</t>
    </r>
  </si>
  <si>
    <r>
      <t>Коньяк (Грузия)</t>
    </r>
    <r>
      <rPr>
        <b/>
        <i/>
        <sz val="16"/>
        <rFont val="Times New Roman"/>
        <family val="1"/>
        <charset val="204"/>
      </rPr>
      <t xml:space="preserve"> от 6 бут.</t>
    </r>
  </si>
  <si>
    <r>
      <t xml:space="preserve">Виски (Франция) </t>
    </r>
    <r>
      <rPr>
        <b/>
        <i/>
        <sz val="16"/>
        <rFont val="Times New Roman"/>
        <family val="1"/>
        <charset val="204"/>
      </rPr>
      <t>без ограничения объемов</t>
    </r>
  </si>
  <si>
    <r>
      <rPr>
        <b/>
        <sz val="20"/>
        <rFont val="Times New Roman"/>
        <family val="1"/>
        <charset val="204"/>
      </rPr>
      <t>Вино игристое (Франция)</t>
    </r>
    <r>
      <rPr>
        <b/>
        <i/>
        <sz val="20"/>
        <rFont val="Times New Roman"/>
        <family val="1"/>
        <charset val="204"/>
      </rPr>
      <t xml:space="preserve"> </t>
    </r>
    <r>
      <rPr>
        <b/>
        <i/>
        <sz val="16"/>
        <rFont val="Times New Roman"/>
        <family val="1"/>
        <charset val="204"/>
      </rPr>
      <t>от 12 бут. в ассорт.</t>
    </r>
  </si>
  <si>
    <r>
      <t xml:space="preserve">Вино игристое (Франция) </t>
    </r>
    <r>
      <rPr>
        <b/>
        <i/>
        <sz val="16"/>
        <rFont val="Times New Roman"/>
        <family val="1"/>
        <charset val="204"/>
      </rPr>
      <t>от 12 бут. в ассорт.</t>
    </r>
  </si>
  <si>
    <r>
      <t xml:space="preserve">Вино (Германия) </t>
    </r>
    <r>
      <rPr>
        <b/>
        <i/>
        <sz val="16"/>
        <rFont val="Times New Roman"/>
        <family val="1"/>
        <charset val="204"/>
      </rPr>
      <t>от 12 бут. в ассорт.</t>
    </r>
  </si>
  <si>
    <t>ЛИКЕР "КАНАРИ" эмульсионный сливочно-кокосовый 0,35л</t>
  </si>
  <si>
    <t>МАСЛО "Olitalia" ВИНОГРАДНОЕ раф.дез.выморож. 1л  ст/б</t>
  </si>
  <si>
    <t>МАСЛО "Olitalia" ВИНОГРАДНОЕ раф.дез.выморож. 0,5л   ст/б</t>
  </si>
  <si>
    <r>
      <t xml:space="preserve">Масло оливковое (Италия) </t>
    </r>
    <r>
      <rPr>
        <b/>
        <i/>
        <sz val="16"/>
        <rFont val="Times New Roman"/>
        <family val="1"/>
        <charset val="204"/>
      </rPr>
      <t>от 6 бут. в оссорт.</t>
    </r>
  </si>
  <si>
    <r>
      <t xml:space="preserve">Пиво (Германия)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</si>
  <si>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ВИНО "АНТАРЕС" КАБЕРНЕ-СОВИНЬОН вин.нат.красн.сух. 0,75л   г.у 2022</t>
  </si>
  <si>
    <t>ВИНО "АНТАРЕС" МЕРЛО вин.нат,красн.сухое 0,75л   г.у. 2023</t>
  </si>
  <si>
    <t>ВИНО "АНТАРЕС" ШИРАЗ вин.нат.красное сухое 0,75л      г.у. 2022</t>
  </si>
  <si>
    <t xml:space="preserve">ВИНО ИГР. "Луи Брессон энд Ко Креман де Бордо AOP" белое брют с защ.наим.по происх. 0,75л </t>
  </si>
  <si>
    <t xml:space="preserve">ВИНО ИГР. "Луи Брессон энд Ко Креман де Бордо AOP" розовое брют с защ.наим.по происх. 0,75л </t>
  </si>
  <si>
    <t xml:space="preserve">ВИНО "ИНТИС Каберне Совиньон" вин.нат.красное сух. 0,75л </t>
  </si>
  <si>
    <t>ВИНО "ИНТИС Шардоне" вин.нат. белое сухое 0,75л</t>
  </si>
  <si>
    <r>
      <t xml:space="preserve">Виски (Шотландия)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</si>
  <si>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ВИНО "ПИРОСМАНИ" вин.нат. белое п/сух. 0,75л серии TRIONI</t>
  </si>
  <si>
    <t xml:space="preserve">ВИНО "МАЙБАХ" Рислинг ЛИБЛИХ QbA регион ПФАЛЬЦ вин.нат.белое п/сл с защ.наим.по происх. 0,75л </t>
  </si>
  <si>
    <r>
      <t xml:space="preserve">Виски (Канада) </t>
    </r>
    <r>
      <rPr>
        <b/>
        <i/>
        <sz val="16"/>
        <rFont val="Times New Roman"/>
        <family val="1"/>
        <charset val="204"/>
      </rPr>
      <t>без ограничения объемов</t>
    </r>
  </si>
  <si>
    <t>ВИНО ИГР. "ГРАНДИАЛЬ БЛАН ДЕ БЛАН" белое п/сух  0,75л</t>
  </si>
  <si>
    <t>ВИНО ИГР. "КРЮЗЕ БРЮТ РОЗЕ" розовое брют 0,75л</t>
  </si>
  <si>
    <t>ВИНО "МАЙБАХ" Рислинг Зюс Энд Фрухтиг QBA регион ПФАЛЬЦ  вин.нат.белое п/сл с защ.наим.по происх. 0,75</t>
  </si>
  <si>
    <r>
      <t xml:space="preserve">Вино (Польша) </t>
    </r>
    <r>
      <rPr>
        <b/>
        <i/>
        <sz val="16"/>
        <rFont val="Times New Roman"/>
        <family val="1"/>
        <charset val="204"/>
      </rPr>
      <t>от 6 бут.</t>
    </r>
  </si>
  <si>
    <r>
      <t xml:space="preserve">Вино (Грузия) </t>
    </r>
    <r>
      <rPr>
        <b/>
        <i/>
        <sz val="16"/>
        <rFont val="Times New Roman"/>
        <family val="1"/>
        <charset val="204"/>
      </rPr>
      <t>от 12 бут.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</si>
</sst>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0.0"/>
  </numFmts>
  <fonts count="43" x14ac:knownFonts="1">
    <font>
      <sz val="10"/>
      <name val="Arial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name val="Arial"/>
      <family val="2"/>
      <charset val="204"/>
    </font>
    <font>
      <b/>
      <sz val="11"/>
      <color indexed="52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9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6"/>
      <color rgb="FFFF0000"/>
      <name val="Times New Roman"/>
      <family val="1"/>
      <charset val="204"/>
    </font>
    <font>
      <b/>
      <i/>
      <sz val="26"/>
      <color rgb="FFFF0000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name val="Arial"/>
      <family val="2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20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2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7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6" fillId="14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8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9" fillId="3" borderId="0" applyNumberFormat="0" applyBorder="0" applyAlignment="0" applyProtection="0"/>
    <xf numFmtId="0" fontId="13" fillId="21" borderId="1" applyNumberFormat="0" applyAlignment="0" applyProtection="0"/>
    <xf numFmtId="0" fontId="8" fillId="22" borderId="2" applyNumberFormat="0" applyAlignment="0" applyProtection="0"/>
    <xf numFmtId="0" fontId="14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3" borderId="0" applyNumberFormat="0" applyBorder="0" applyAlignment="0" applyProtection="0"/>
    <xf numFmtId="0" fontId="5" fillId="13" borderId="7" applyNumberFormat="0" applyFont="0" applyAlignment="0" applyProtection="0"/>
    <xf numFmtId="0" fontId="21" fillId="21" borderId="8" applyNumberFormat="0" applyAlignment="0" applyProtection="0"/>
    <xf numFmtId="0" fontId="22" fillId="0" borderId="0" applyNumberFormat="0" applyFill="0" applyBorder="0" applyAlignment="0" applyProtection="0"/>
    <xf numFmtId="0" fontId="7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4" fillId="0" borderId="0"/>
    <xf numFmtId="0" fontId="3" fillId="0" borderId="0"/>
    <xf numFmtId="0" fontId="2" fillId="0" borderId="0"/>
    <xf numFmtId="0" fontId="27" fillId="0" borderId="0"/>
    <xf numFmtId="0" fontId="2" fillId="0" borderId="0"/>
    <xf numFmtId="0" fontId="1" fillId="0" borderId="0"/>
    <xf numFmtId="164" fontId="12" fillId="0" borderId="0" applyNumberFormat="0">
      <alignment horizontal="center" vertical="center" wrapText="1"/>
    </xf>
    <xf numFmtId="165" fontId="3" fillId="0" borderId="0" applyFont="0" applyFill="0" applyBorder="0" applyAlignment="0" applyProtection="0"/>
    <xf numFmtId="165" fontId="2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</cellStyleXfs>
  <cellXfs count="74">
    <xf numFmtId="0" fontId="0" fillId="0" borderId="0" xfId="0"/>
    <xf numFmtId="0" fontId="23" fillId="0" borderId="0" xfId="0" applyFont="1"/>
    <xf numFmtId="0" fontId="25" fillId="24" borderId="0" xfId="0" applyFont="1" applyFill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/>
    </xf>
    <xf numFmtId="0" fontId="23" fillId="0" borderId="0" xfId="0" applyFont="1" applyFill="1" applyAlignment="1">
      <alignment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10" xfId="47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horizontal="center" vertical="center"/>
    </xf>
    <xf numFmtId="0" fontId="23" fillId="0" borderId="0" xfId="0" applyFont="1" applyFill="1"/>
    <xf numFmtId="2" fontId="35" fillId="0" borderId="0" xfId="0" applyNumberFormat="1" applyFont="1" applyAlignment="1">
      <alignment horizontal="center" vertical="center"/>
    </xf>
    <xf numFmtId="3" fontId="26" fillId="0" borderId="10" xfId="0" applyNumberFormat="1" applyFont="1" applyFill="1" applyBorder="1" applyAlignment="1">
      <alignment horizontal="center" vertical="center"/>
    </xf>
    <xf numFmtId="2" fontId="29" fillId="0" borderId="10" xfId="0" applyNumberFormat="1" applyFont="1" applyFill="1" applyBorder="1" applyAlignment="1">
      <alignment horizontal="center" vertical="center" wrapText="1"/>
    </xf>
    <xf numFmtId="2" fontId="28" fillId="0" borderId="10" xfId="47" applyNumberFormat="1" applyFont="1" applyFill="1" applyBorder="1" applyAlignment="1">
      <alignment horizontal="center" vertical="center" wrapText="1"/>
    </xf>
    <xf numFmtId="2" fontId="28" fillId="0" borderId="10" xfId="0" applyNumberFormat="1" applyFont="1" applyFill="1" applyBorder="1" applyAlignment="1">
      <alignment horizontal="center" vertical="center"/>
    </xf>
    <xf numFmtId="0" fontId="0" fillId="0" borderId="0" xfId="0" applyFill="1"/>
    <xf numFmtId="0" fontId="37" fillId="0" borderId="10" xfId="0" applyFont="1" applyFill="1" applyBorder="1" applyAlignment="1">
      <alignment horizontal="center" vertical="center" wrapText="1"/>
    </xf>
    <xf numFmtId="2" fontId="37" fillId="0" borderId="10" xfId="0" applyNumberFormat="1" applyFont="1" applyFill="1" applyBorder="1" applyAlignment="1">
      <alignment horizontal="center" vertical="center" wrapText="1"/>
    </xf>
    <xf numFmtId="0" fontId="28" fillId="0" borderId="10" xfId="0" applyNumberFormat="1" applyFont="1" applyFill="1" applyBorder="1" applyAlignment="1">
      <alignment horizontal="left" vertical="center" wrapText="1"/>
    </xf>
    <xf numFmtId="0" fontId="23" fillId="0" borderId="0" xfId="0" applyFont="1" applyFill="1" applyBorder="1"/>
    <xf numFmtId="0" fontId="23" fillId="0" borderId="0" xfId="0" applyFont="1" applyFill="1" applyBorder="1" applyAlignment="1">
      <alignment vertical="center"/>
    </xf>
    <xf numFmtId="2" fontId="29" fillId="0" borderId="10" xfId="0" applyNumberFormat="1" applyFont="1" applyFill="1" applyBorder="1" applyAlignment="1">
      <alignment horizontal="center" vertical="center"/>
    </xf>
    <xf numFmtId="2" fontId="38" fillId="24" borderId="10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vertical="center"/>
    </xf>
    <xf numFmtId="166" fontId="37" fillId="0" borderId="12" xfId="0" applyNumberFormat="1" applyFont="1" applyFill="1" applyBorder="1" applyAlignment="1">
      <alignment horizontal="center" vertical="center" wrapText="1"/>
    </xf>
    <xf numFmtId="166" fontId="28" fillId="0" borderId="0" xfId="0" applyNumberFormat="1" applyFont="1" applyAlignment="1">
      <alignment horizontal="center" vertical="center"/>
    </xf>
    <xf numFmtId="0" fontId="28" fillId="0" borderId="10" xfId="0" applyFont="1" applyFill="1" applyBorder="1" applyAlignment="1">
      <alignment horizontal="center" vertical="center" wrapText="1"/>
    </xf>
    <xf numFmtId="2" fontId="28" fillId="0" borderId="10" xfId="0" applyNumberFormat="1" applyFont="1" applyFill="1" applyBorder="1" applyAlignment="1">
      <alignment horizontal="center" vertical="center" wrapText="1"/>
    </xf>
    <xf numFmtId="0" fontId="28" fillId="0" borderId="10" xfId="0" applyNumberFormat="1" applyFont="1" applyFill="1" applyBorder="1" applyAlignment="1">
      <alignment vertical="top" wrapText="1"/>
    </xf>
    <xf numFmtId="3" fontId="39" fillId="0" borderId="0" xfId="0" applyNumberFormat="1" applyFont="1" applyFill="1" applyBorder="1" applyAlignment="1">
      <alignment horizontal="right"/>
    </xf>
    <xf numFmtId="0" fontId="28" fillId="0" borderId="10" xfId="50" applyFont="1" applyFill="1" applyBorder="1" applyAlignment="1">
      <alignment horizontal="left" vertical="center" wrapText="1"/>
    </xf>
    <xf numFmtId="3" fontId="26" fillId="0" borderId="10" xfId="50" applyNumberFormat="1" applyFont="1" applyFill="1" applyBorder="1" applyAlignment="1">
      <alignment horizontal="center" vertical="center"/>
    </xf>
    <xf numFmtId="0" fontId="28" fillId="0" borderId="10" xfId="0" applyNumberFormat="1" applyFont="1" applyFill="1" applyBorder="1" applyAlignment="1">
      <alignment vertical="center" wrapText="1"/>
    </xf>
    <xf numFmtId="0" fontId="28" fillId="0" borderId="10" xfId="0" applyFont="1" applyFill="1" applyBorder="1" applyAlignment="1">
      <alignment horizontal="left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28" fillId="0" borderId="10" xfId="0" applyNumberFormat="1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vertical="center"/>
    </xf>
    <xf numFmtId="0" fontId="28" fillId="0" borderId="14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3" fontId="26" fillId="0" borderId="11" xfId="0" applyNumberFormat="1" applyFont="1" applyFill="1" applyBorder="1" applyAlignment="1">
      <alignment horizontal="center" vertical="center"/>
    </xf>
    <xf numFmtId="3" fontId="26" fillId="0" borderId="11" xfId="47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horizontal="left" wrapText="1"/>
    </xf>
    <xf numFmtId="2" fontId="29" fillId="0" borderId="14" xfId="0" applyNumberFormat="1" applyFont="1" applyFill="1" applyBorder="1" applyAlignment="1">
      <alignment horizontal="center" vertical="center" wrapText="1"/>
    </xf>
    <xf numFmtId="0" fontId="32" fillId="0" borderId="0" xfId="47" applyFont="1" applyFill="1" applyBorder="1" applyAlignment="1">
      <alignment vertical="center" wrapText="1"/>
    </xf>
    <xf numFmtId="0" fontId="28" fillId="0" borderId="10" xfId="47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8" fillId="0" borderId="0" xfId="0" applyFont="1" applyFill="1" applyBorder="1" applyAlignment="1">
      <alignment horizontal="center" vertical="center"/>
    </xf>
    <xf numFmtId="166" fontId="28" fillId="0" borderId="0" xfId="0" applyNumberFormat="1" applyFont="1" applyFill="1" applyAlignment="1">
      <alignment horizontal="center" vertical="center"/>
    </xf>
    <xf numFmtId="2" fontId="35" fillId="0" borderId="0" xfId="0" applyNumberFormat="1" applyFont="1" applyFill="1" applyAlignment="1">
      <alignment horizontal="center" vertical="center"/>
    </xf>
    <xf numFmtId="2" fontId="29" fillId="0" borderId="0" xfId="0" applyNumberFormat="1" applyFont="1" applyFill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left"/>
    </xf>
    <xf numFmtId="2" fontId="39" fillId="0" borderId="0" xfId="0" applyNumberFormat="1" applyFont="1" applyFill="1" applyBorder="1" applyAlignment="1">
      <alignment horizontal="right"/>
    </xf>
    <xf numFmtId="1" fontId="39" fillId="0" borderId="0" xfId="0" applyNumberFormat="1" applyFont="1" applyFill="1" applyBorder="1" applyAlignment="1">
      <alignment horizontal="right"/>
    </xf>
    <xf numFmtId="0" fontId="28" fillId="0" borderId="15" xfId="0" applyFont="1" applyFill="1" applyBorder="1" applyAlignment="1">
      <alignment horizontal="left" vertical="center" wrapText="1"/>
    </xf>
    <xf numFmtId="1" fontId="28" fillId="0" borderId="10" xfId="0" applyNumberFormat="1" applyFont="1" applyFill="1" applyBorder="1" applyAlignment="1">
      <alignment horizontal="center" vertical="center"/>
    </xf>
    <xf numFmtId="166" fontId="28" fillId="0" borderId="10" xfId="0" applyNumberFormat="1" applyFont="1" applyFill="1" applyBorder="1" applyAlignment="1">
      <alignment horizontal="center" vertical="center"/>
    </xf>
    <xf numFmtId="0" fontId="31" fillId="0" borderId="10" xfId="47" applyFont="1" applyFill="1" applyBorder="1" applyAlignment="1">
      <alignment horizontal="center" vertical="center" wrapText="1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31" fillId="0" borderId="10" xfId="0" applyNumberFormat="1" applyFont="1" applyFill="1" applyBorder="1" applyAlignment="1">
      <alignment horizontal="center" vertical="center" wrapText="1"/>
    </xf>
    <xf numFmtId="0" fontId="31" fillId="0" borderId="11" xfId="0" applyNumberFormat="1" applyFont="1" applyFill="1" applyBorder="1" applyAlignment="1">
      <alignment horizontal="center" vertical="center" wrapText="1"/>
    </xf>
    <xf numFmtId="0" fontId="31" fillId="0" borderId="14" xfId="0" applyNumberFormat="1" applyFont="1" applyFill="1" applyBorder="1" applyAlignment="1">
      <alignment horizontal="center" vertical="center" wrapText="1"/>
    </xf>
    <xf numFmtId="0" fontId="31" fillId="0" borderId="12" xfId="0" applyNumberFormat="1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0" fontId="24" fillId="0" borderId="0" xfId="50" applyFont="1" applyFill="1" applyBorder="1" applyAlignment="1">
      <alignment horizontal="center" vertical="center"/>
    </xf>
    <xf numFmtId="0" fontId="25" fillId="24" borderId="13" xfId="0" applyFont="1" applyFill="1" applyBorder="1" applyAlignment="1">
      <alignment horizontal="left" vertical="center" wrapText="1"/>
    </xf>
    <xf numFmtId="0" fontId="31" fillId="0" borderId="10" xfId="0" applyFont="1" applyFill="1" applyBorder="1" applyAlignment="1">
      <alignment horizontal="center" vertical="center"/>
    </xf>
    <xf numFmtId="0" fontId="42" fillId="0" borderId="11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31" fillId="0" borderId="11" xfId="0" applyFont="1" applyFill="1" applyBorder="1" applyAlignment="1">
      <alignment horizontal="center" vertical="center" wrapText="1"/>
    </xf>
    <xf numFmtId="0" fontId="31" fillId="0" borderId="14" xfId="0" applyFont="1" applyFill="1" applyBorder="1" applyAlignment="1">
      <alignment horizontal="center" vertical="center" wrapText="1"/>
    </xf>
  </cellXfs>
  <cellStyles count="57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te" xfId="37" xr:uid="{00000000-0005-0000-0000-000024000000}"/>
    <cellStyle name="Output" xfId="38" xr:uid="{00000000-0005-0000-0000-000025000000}"/>
    <cellStyle name="Title" xfId="39" xr:uid="{00000000-0005-0000-0000-000026000000}"/>
    <cellStyle name="Total" xfId="40" xr:uid="{00000000-0005-0000-0000-000027000000}"/>
    <cellStyle name="Warning Text" xfId="41" xr:uid="{00000000-0005-0000-0000-000028000000}"/>
    <cellStyle name="Обычный" xfId="0" builtinId="0"/>
    <cellStyle name="Обычный 2" xfId="42" xr:uid="{00000000-0005-0000-0000-00002A000000}"/>
    <cellStyle name="Обычный 2 2" xfId="43" xr:uid="{00000000-0005-0000-0000-00002B000000}"/>
    <cellStyle name="Обычный 2 2 2" xfId="44" xr:uid="{00000000-0005-0000-0000-00002C000000}"/>
    <cellStyle name="Обычный 2 2 3" xfId="45" xr:uid="{00000000-0005-0000-0000-00002D000000}"/>
    <cellStyle name="Обычный 3" xfId="46" xr:uid="{00000000-0005-0000-0000-00002E000000}"/>
    <cellStyle name="Обычный 4" xfId="47" xr:uid="{00000000-0005-0000-0000-00002F000000}"/>
    <cellStyle name="Обычный 5" xfId="48" xr:uid="{00000000-0005-0000-0000-000030000000}"/>
    <cellStyle name="Обычный 6" xfId="49" xr:uid="{00000000-0005-0000-0000-000031000000}"/>
    <cellStyle name="Обычный_Лист1" xfId="50" xr:uid="{00000000-0005-0000-0000-000032000000}"/>
    <cellStyle name="Стиль 1" xfId="51" xr:uid="{00000000-0005-0000-0000-000033000000}"/>
    <cellStyle name="Финансовый 2" xfId="52" xr:uid="{00000000-0005-0000-0000-000034000000}"/>
    <cellStyle name="Финансовый 26" xfId="53" xr:uid="{00000000-0005-0000-0000-000035000000}"/>
    <cellStyle name="Финансовый 3" xfId="54" xr:uid="{00000000-0005-0000-0000-000036000000}"/>
    <cellStyle name="Финансовый 4" xfId="55" xr:uid="{00000000-0005-0000-0000-000037000000}"/>
    <cellStyle name="Финансовый 5" xfId="56" xr:uid="{00000000-0005-0000-0000-000038000000}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296334</xdr:colOff>
      <xdr:row>0</xdr:row>
      <xdr:rowOff>46830</xdr:rowOff>
    </xdr:from>
    <xdr:to>
      <xdr:col>0</xdr:col>
      <xdr:colOff>1164167</xdr:colOff>
      <xdr:row>0</xdr:row>
      <xdr:rowOff>589838</xdr:rowOff>
    </xdr:to>
    <xdr:pic>
      <xdr:nvPicPr>
        <xdr:cNvPr id="2" name="Рисунок 8626" descr="ЛОГОТИП Бакалея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6334" y="46830"/>
          <a:ext cx="867833" cy="5430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7"/>
  <sheetViews>
    <sheetView tabSelected="1" view="pageBreakPreview" zoomScale="80" zoomScaleNormal="120" zoomScaleSheetLayoutView="80" workbookViewId="0">
      <selection activeCell="D58" sqref="D1:D1048576"/>
    </sheetView>
  </sheetViews>
  <sheetFormatPr defaultRowHeight="21" customHeight="1" x14ac:dyDescent="0.2"/>
  <cols>
    <col min="1" max="1" width="90.5703125" style="7" customWidth="1"/>
    <col min="2" max="2" width="8.28515625" style="8" customWidth="1"/>
    <col min="3" max="3" width="9.42578125" style="25" customWidth="1"/>
    <col min="4" max="4" width="10.28515625" style="10" hidden="1" customWidth="1"/>
    <col min="5" max="5" width="12.85546875" style="23" customWidth="1"/>
    <col min="6" max="6" width="23.42578125" style="3" customWidth="1"/>
    <col min="7" max="7" width="32" customWidth="1"/>
    <col min="8" max="8" width="19" customWidth="1"/>
    <col min="10" max="10" width="12.5703125" customWidth="1"/>
    <col min="11" max="11" width="23.42578125" customWidth="1"/>
  </cols>
  <sheetData>
    <row r="1" spans="1:11" ht="51" customHeight="1" x14ac:dyDescent="0.2">
      <c r="A1" s="65" t="s">
        <v>2</v>
      </c>
      <c r="B1" s="65"/>
      <c r="C1" s="65"/>
      <c r="D1" s="65"/>
      <c r="E1" s="65"/>
      <c r="F1" s="65"/>
    </row>
    <row r="2" spans="1:11" ht="40.5" customHeight="1" x14ac:dyDescent="0.2">
      <c r="A2" s="66" t="s">
        <v>43</v>
      </c>
      <c r="B2" s="66"/>
      <c r="C2" s="66"/>
      <c r="D2" s="66"/>
      <c r="E2" s="66"/>
      <c r="F2" s="66"/>
    </row>
    <row r="3" spans="1:11" ht="22.5" customHeight="1" x14ac:dyDescent="0.2">
      <c r="A3" s="67" t="s">
        <v>7</v>
      </c>
      <c r="B3" s="67"/>
      <c r="C3" s="67"/>
      <c r="D3" s="67"/>
      <c r="E3" s="67"/>
      <c r="F3" s="67"/>
    </row>
    <row r="4" spans="1:11" ht="126.75" customHeight="1" x14ac:dyDescent="0.2">
      <c r="A4" s="2" t="s">
        <v>24</v>
      </c>
      <c r="B4" s="68" t="s">
        <v>23</v>
      </c>
      <c r="C4" s="68"/>
      <c r="D4" s="68"/>
      <c r="E4" s="68"/>
      <c r="F4" s="68"/>
    </row>
    <row r="5" spans="1:11" s="1" customFormat="1" ht="52.5" customHeight="1" x14ac:dyDescent="0.2">
      <c r="A5" s="35" t="s">
        <v>0</v>
      </c>
      <c r="B5" s="16" t="s">
        <v>3</v>
      </c>
      <c r="C5" s="24" t="s">
        <v>5</v>
      </c>
      <c r="D5" s="17" t="s">
        <v>1</v>
      </c>
      <c r="E5" s="22" t="s">
        <v>4</v>
      </c>
      <c r="F5" s="34" t="s">
        <v>25</v>
      </c>
    </row>
    <row r="6" spans="1:11" s="4" customFormat="1" ht="39.75" customHeight="1" x14ac:dyDescent="0.2">
      <c r="A6" s="58" t="s">
        <v>6</v>
      </c>
      <c r="B6" s="59"/>
      <c r="C6" s="59"/>
      <c r="D6" s="59"/>
      <c r="E6" s="59"/>
      <c r="F6" s="60"/>
      <c r="G6" s="20"/>
      <c r="H6" s="20"/>
      <c r="I6" s="20"/>
      <c r="J6" s="20"/>
      <c r="K6" s="20"/>
    </row>
    <row r="7" spans="1:11" s="4" customFormat="1" ht="43.5" customHeight="1" x14ac:dyDescent="0.2">
      <c r="A7" s="33" t="s">
        <v>9</v>
      </c>
      <c r="B7" s="26">
        <v>6</v>
      </c>
      <c r="C7" s="27">
        <v>0.7</v>
      </c>
      <c r="D7" s="14">
        <v>570.26</v>
      </c>
      <c r="E7" s="12">
        <f t="shared" ref="E7:E18" si="0">D7*0.8</f>
        <v>456.20800000000003</v>
      </c>
      <c r="F7" s="11">
        <v>3028130075344</v>
      </c>
      <c r="G7" s="42"/>
      <c r="H7" s="53"/>
      <c r="I7" s="54"/>
      <c r="J7" s="53"/>
      <c r="K7" s="20"/>
    </row>
    <row r="8" spans="1:11" s="4" customFormat="1" ht="43.5" customHeight="1" x14ac:dyDescent="0.2">
      <c r="A8" s="33" t="s">
        <v>10</v>
      </c>
      <c r="B8" s="26">
        <v>6</v>
      </c>
      <c r="C8" s="27">
        <v>0.7</v>
      </c>
      <c r="D8" s="56">
        <v>208</v>
      </c>
      <c r="E8" s="12">
        <f t="shared" si="0"/>
        <v>166.4</v>
      </c>
      <c r="F8" s="11">
        <v>3028130070660</v>
      </c>
      <c r="G8" s="42"/>
      <c r="H8" s="53"/>
      <c r="I8" s="54"/>
      <c r="J8" s="53"/>
      <c r="K8" s="20"/>
    </row>
    <row r="9" spans="1:11" s="4" customFormat="1" ht="43.5" customHeight="1" x14ac:dyDescent="0.2">
      <c r="A9" s="33" t="s">
        <v>11</v>
      </c>
      <c r="B9" s="26">
        <v>6</v>
      </c>
      <c r="C9" s="27">
        <v>1</v>
      </c>
      <c r="D9" s="14">
        <v>240.99</v>
      </c>
      <c r="E9" s="12">
        <f t="shared" si="0"/>
        <v>192.79200000000003</v>
      </c>
      <c r="F9" s="11">
        <v>3028130076419</v>
      </c>
      <c r="G9" s="42"/>
      <c r="H9" s="53"/>
      <c r="I9" s="54"/>
      <c r="J9" s="53"/>
      <c r="K9" s="20"/>
    </row>
    <row r="10" spans="1:11" s="4" customFormat="1" ht="43.5" customHeight="1" x14ac:dyDescent="0.2">
      <c r="A10" s="33" t="s">
        <v>41</v>
      </c>
      <c r="B10" s="26">
        <v>6</v>
      </c>
      <c r="C10" s="27">
        <v>0.7</v>
      </c>
      <c r="D10" s="14">
        <v>176.99</v>
      </c>
      <c r="E10" s="12">
        <f t="shared" si="0"/>
        <v>141.59200000000001</v>
      </c>
      <c r="F10" s="11">
        <v>3028130076457</v>
      </c>
      <c r="G10" s="42"/>
      <c r="H10" s="53"/>
      <c r="I10" s="54"/>
      <c r="J10" s="53"/>
      <c r="K10" s="20"/>
    </row>
    <row r="11" spans="1:11" s="4" customFormat="1" ht="43.5" customHeight="1" x14ac:dyDescent="0.2">
      <c r="A11" s="33" t="s">
        <v>12</v>
      </c>
      <c r="B11" s="26">
        <v>6</v>
      </c>
      <c r="C11" s="27">
        <v>0.7</v>
      </c>
      <c r="D11" s="14">
        <v>176.99</v>
      </c>
      <c r="E11" s="12">
        <f t="shared" si="0"/>
        <v>141.59200000000001</v>
      </c>
      <c r="F11" s="11">
        <v>3028130076457</v>
      </c>
      <c r="G11" s="42"/>
      <c r="H11" s="53"/>
      <c r="I11" s="54"/>
      <c r="J11" s="53"/>
      <c r="K11" s="20"/>
    </row>
    <row r="12" spans="1:11" s="4" customFormat="1" ht="43.5" customHeight="1" x14ac:dyDescent="0.2">
      <c r="A12" s="33" t="s">
        <v>42</v>
      </c>
      <c r="B12" s="26">
        <v>12</v>
      </c>
      <c r="C12" s="27">
        <v>0.5</v>
      </c>
      <c r="D12" s="14">
        <v>127.99</v>
      </c>
      <c r="E12" s="12">
        <f t="shared" si="0"/>
        <v>102.392</v>
      </c>
      <c r="F12" s="11">
        <v>3028130077874</v>
      </c>
      <c r="G12" s="42"/>
      <c r="H12" s="53"/>
      <c r="I12" s="54"/>
      <c r="J12" s="53"/>
      <c r="K12" s="20"/>
    </row>
    <row r="13" spans="1:11" s="4" customFormat="1" ht="43.5" customHeight="1" x14ac:dyDescent="0.2">
      <c r="A13" s="33" t="s">
        <v>13</v>
      </c>
      <c r="B13" s="26">
        <v>12</v>
      </c>
      <c r="C13" s="27">
        <v>0.5</v>
      </c>
      <c r="D13" s="14">
        <v>127.99</v>
      </c>
      <c r="E13" s="12">
        <f t="shared" si="0"/>
        <v>102.392</v>
      </c>
      <c r="F13" s="11">
        <v>3028130077874</v>
      </c>
      <c r="G13" s="42"/>
      <c r="H13" s="53"/>
      <c r="I13" s="54"/>
      <c r="J13" s="53"/>
      <c r="K13" s="20"/>
    </row>
    <row r="14" spans="1:11" s="4" customFormat="1" ht="30" customHeight="1" x14ac:dyDescent="0.2">
      <c r="A14" s="33" t="s">
        <v>18</v>
      </c>
      <c r="B14" s="26">
        <v>6</v>
      </c>
      <c r="C14" s="27">
        <v>0.7</v>
      </c>
      <c r="D14" s="57">
        <v>140.6</v>
      </c>
      <c r="E14" s="12">
        <f t="shared" si="0"/>
        <v>112.48</v>
      </c>
      <c r="F14" s="11">
        <v>3028130078598</v>
      </c>
      <c r="G14" s="42"/>
      <c r="H14" s="53"/>
      <c r="I14" s="54"/>
      <c r="J14" s="53"/>
      <c r="K14" s="20"/>
    </row>
    <row r="15" spans="1:11" s="4" customFormat="1" ht="30" customHeight="1" x14ac:dyDescent="0.2">
      <c r="A15" s="33" t="s">
        <v>14</v>
      </c>
      <c r="B15" s="26">
        <v>6</v>
      </c>
      <c r="C15" s="27">
        <v>1</v>
      </c>
      <c r="D15" s="14">
        <v>168.99</v>
      </c>
      <c r="E15" s="12">
        <f t="shared" si="0"/>
        <v>135.19200000000001</v>
      </c>
      <c r="F15" s="11">
        <v>3028130076488</v>
      </c>
      <c r="G15" s="42"/>
      <c r="H15" s="53"/>
      <c r="I15" s="54"/>
      <c r="J15" s="53"/>
      <c r="K15" s="20"/>
    </row>
    <row r="16" spans="1:11" s="4" customFormat="1" ht="43.5" customHeight="1" x14ac:dyDescent="0.2">
      <c r="A16" s="33" t="s">
        <v>15</v>
      </c>
      <c r="B16" s="26">
        <v>6</v>
      </c>
      <c r="C16" s="27">
        <v>0.7</v>
      </c>
      <c r="D16" s="14">
        <v>125.99</v>
      </c>
      <c r="E16" s="12">
        <f t="shared" si="0"/>
        <v>100.792</v>
      </c>
      <c r="F16" s="11">
        <v>3028130078932</v>
      </c>
      <c r="G16" s="42"/>
      <c r="H16" s="53"/>
      <c r="I16" s="54"/>
      <c r="J16" s="53"/>
      <c r="K16" s="20"/>
    </row>
    <row r="17" spans="1:17" s="4" customFormat="1" ht="43.5" customHeight="1" x14ac:dyDescent="0.2">
      <c r="A17" s="33" t="s">
        <v>16</v>
      </c>
      <c r="B17" s="26">
        <v>12</v>
      </c>
      <c r="C17" s="27">
        <v>0.5</v>
      </c>
      <c r="D17" s="14">
        <v>261.69</v>
      </c>
      <c r="E17" s="12">
        <f t="shared" si="0"/>
        <v>209.352</v>
      </c>
      <c r="F17" s="11">
        <v>3028130078420</v>
      </c>
      <c r="G17" s="42"/>
      <c r="H17" s="53"/>
      <c r="I17" s="54"/>
      <c r="J17" s="53"/>
      <c r="K17" s="20"/>
    </row>
    <row r="18" spans="1:17" s="4" customFormat="1" ht="43.5" customHeight="1" x14ac:dyDescent="0.2">
      <c r="A18" s="33" t="s">
        <v>17</v>
      </c>
      <c r="B18" s="26">
        <v>6</v>
      </c>
      <c r="C18" s="27">
        <v>0.7</v>
      </c>
      <c r="D18" s="14">
        <v>850.69</v>
      </c>
      <c r="E18" s="12">
        <f t="shared" si="0"/>
        <v>680.55200000000013</v>
      </c>
      <c r="F18" s="11">
        <v>3028130078918</v>
      </c>
      <c r="G18" s="42"/>
      <c r="H18" s="53"/>
      <c r="I18" s="54"/>
      <c r="J18" s="53"/>
      <c r="K18" s="20"/>
    </row>
    <row r="19" spans="1:17" s="9" customFormat="1" ht="39.75" customHeight="1" x14ac:dyDescent="0.2">
      <c r="A19" s="62" t="s">
        <v>27</v>
      </c>
      <c r="B19" s="63"/>
      <c r="C19" s="63"/>
      <c r="D19" s="63"/>
      <c r="E19" s="63"/>
      <c r="F19" s="64"/>
      <c r="G19" s="29"/>
      <c r="H19" s="19"/>
      <c r="I19" s="19"/>
      <c r="J19" s="19"/>
      <c r="K19" s="19"/>
    </row>
    <row r="20" spans="1:17" s="9" customFormat="1" ht="42.75" customHeight="1" x14ac:dyDescent="0.2">
      <c r="A20" s="33" t="s">
        <v>65</v>
      </c>
      <c r="B20" s="6">
        <v>6</v>
      </c>
      <c r="C20" s="38">
        <v>0.75</v>
      </c>
      <c r="D20" s="14">
        <v>16.350000000000001</v>
      </c>
      <c r="E20" s="43">
        <f t="shared" ref="E20:E22" si="1">D20*0.8</f>
        <v>13.080000000000002</v>
      </c>
      <c r="F20" s="40">
        <v>7804350701593</v>
      </c>
      <c r="G20" s="29"/>
      <c r="H20" s="19"/>
      <c r="I20" s="19"/>
      <c r="J20" s="19"/>
      <c r="K20" s="19"/>
    </row>
    <row r="21" spans="1:17" s="9" customFormat="1" ht="33" customHeight="1" x14ac:dyDescent="0.2">
      <c r="A21" s="33" t="s">
        <v>66</v>
      </c>
      <c r="B21" s="6">
        <v>6</v>
      </c>
      <c r="C21" s="38">
        <v>0.75</v>
      </c>
      <c r="D21" s="14">
        <v>16.350000000000001</v>
      </c>
      <c r="E21" s="43">
        <f t="shared" si="1"/>
        <v>13.080000000000002</v>
      </c>
      <c r="F21" s="40">
        <v>7804350701609</v>
      </c>
      <c r="G21" s="29"/>
      <c r="H21" s="19"/>
      <c r="I21" s="19"/>
      <c r="J21" s="19"/>
      <c r="K21" s="19"/>
    </row>
    <row r="22" spans="1:17" s="9" customFormat="1" ht="33" customHeight="1" x14ac:dyDescent="0.2">
      <c r="A22" s="33" t="s">
        <v>67</v>
      </c>
      <c r="B22" s="6">
        <v>6</v>
      </c>
      <c r="C22" s="38">
        <v>0.75</v>
      </c>
      <c r="D22" s="14">
        <v>16.350000000000001</v>
      </c>
      <c r="E22" s="43">
        <f t="shared" si="1"/>
        <v>13.080000000000002</v>
      </c>
      <c r="F22" s="40">
        <v>7804350002898</v>
      </c>
      <c r="G22" s="29"/>
      <c r="H22" s="19"/>
      <c r="I22" s="19"/>
      <c r="J22" s="19"/>
      <c r="K22" s="19"/>
    </row>
    <row r="23" spans="1:17" s="9" customFormat="1" ht="39.75" customHeight="1" x14ac:dyDescent="0.2">
      <c r="A23" s="61" t="s">
        <v>8</v>
      </c>
      <c r="B23" s="61"/>
      <c r="C23" s="61"/>
      <c r="D23" s="61"/>
      <c r="E23" s="61"/>
      <c r="F23" s="62"/>
      <c r="G23" s="29"/>
      <c r="H23" s="19"/>
      <c r="I23" s="19"/>
      <c r="J23" s="19"/>
      <c r="K23" s="19"/>
    </row>
    <row r="24" spans="1:17" s="9" customFormat="1" ht="43.5" customHeight="1" x14ac:dyDescent="0.2">
      <c r="A24" s="55" t="s">
        <v>28</v>
      </c>
      <c r="B24" s="6">
        <v>6</v>
      </c>
      <c r="C24" s="13">
        <v>0.75</v>
      </c>
      <c r="D24" s="13">
        <v>16.72</v>
      </c>
      <c r="E24" s="12">
        <f>D24*0.8</f>
        <v>13.375999999999999</v>
      </c>
      <c r="F24" s="41">
        <v>4003301027505</v>
      </c>
      <c r="G24" s="29"/>
      <c r="H24" s="19"/>
      <c r="I24" s="19"/>
      <c r="J24" s="19"/>
      <c r="K24" s="19"/>
    </row>
    <row r="25" spans="1:17" s="9" customFormat="1" ht="43.5" customHeight="1" x14ac:dyDescent="0.2">
      <c r="A25" s="70" t="s">
        <v>57</v>
      </c>
      <c r="B25" s="71"/>
      <c r="C25" s="71"/>
      <c r="D25" s="71"/>
      <c r="E25" s="71"/>
      <c r="F25" s="71"/>
      <c r="G25" s="29"/>
      <c r="H25" s="19"/>
      <c r="I25" s="19"/>
      <c r="J25" s="19"/>
      <c r="K25" s="19"/>
    </row>
    <row r="26" spans="1:17" s="9" customFormat="1" ht="43.5" customHeight="1" x14ac:dyDescent="0.2">
      <c r="A26" s="33" t="s">
        <v>68</v>
      </c>
      <c r="B26" s="6">
        <v>6</v>
      </c>
      <c r="C26" s="13">
        <v>0.75</v>
      </c>
      <c r="D26" s="13">
        <v>46</v>
      </c>
      <c r="E26" s="12">
        <f>D26*0.82</f>
        <v>37.72</v>
      </c>
      <c r="F26" s="41">
        <v>3500610159855</v>
      </c>
      <c r="G26" s="29"/>
      <c r="H26" s="19"/>
      <c r="I26" s="19"/>
      <c r="J26" s="19"/>
      <c r="K26" s="19"/>
    </row>
    <row r="27" spans="1:17" s="9" customFormat="1" ht="43.5" customHeight="1" x14ac:dyDescent="0.2">
      <c r="A27" s="33" t="s">
        <v>69</v>
      </c>
      <c r="B27" s="6">
        <v>6</v>
      </c>
      <c r="C27" s="13">
        <v>0.75</v>
      </c>
      <c r="D27" s="13">
        <v>46</v>
      </c>
      <c r="E27" s="12">
        <f>D27*0.82</f>
        <v>37.72</v>
      </c>
      <c r="F27" s="41">
        <v>3500610166020</v>
      </c>
      <c r="G27" s="29"/>
      <c r="H27" s="19"/>
      <c r="I27" s="19"/>
      <c r="J27" s="19"/>
      <c r="K27" s="19"/>
    </row>
    <row r="28" spans="1:17" s="9" customFormat="1" ht="43.5" customHeight="1" x14ac:dyDescent="0.2">
      <c r="A28" s="72" t="s">
        <v>44</v>
      </c>
      <c r="B28" s="73"/>
      <c r="C28" s="73"/>
      <c r="D28" s="73"/>
      <c r="E28" s="73"/>
      <c r="F28" s="73"/>
      <c r="G28" s="29"/>
      <c r="H28" s="19"/>
      <c r="I28" s="19"/>
      <c r="J28" s="19"/>
      <c r="K28" s="19"/>
    </row>
    <row r="29" spans="1:17" s="9" customFormat="1" ht="32.25" customHeight="1" x14ac:dyDescent="0.2">
      <c r="A29" s="55" t="s">
        <v>70</v>
      </c>
      <c r="B29" s="6">
        <v>12</v>
      </c>
      <c r="C29" s="13">
        <v>0.75</v>
      </c>
      <c r="D29" s="13">
        <v>16.100000000000001</v>
      </c>
      <c r="E29" s="12">
        <f>D29*0.82</f>
        <v>13.202</v>
      </c>
      <c r="F29" s="41">
        <v>7791540044373</v>
      </c>
      <c r="G29" s="29"/>
      <c r="H29" s="19"/>
      <c r="I29" s="19"/>
      <c r="J29" s="19"/>
      <c r="K29" s="19"/>
    </row>
    <row r="30" spans="1:17" s="9" customFormat="1" ht="32.25" customHeight="1" x14ac:dyDescent="0.2">
      <c r="A30" s="55" t="s">
        <v>71</v>
      </c>
      <c r="B30" s="6">
        <v>12</v>
      </c>
      <c r="C30" s="13">
        <v>0.75</v>
      </c>
      <c r="D30" s="13">
        <v>16.100000000000001</v>
      </c>
      <c r="E30" s="12">
        <f>D30*0.82</f>
        <v>13.202</v>
      </c>
      <c r="F30" s="41">
        <v>7791540044380</v>
      </c>
      <c r="G30" s="29"/>
      <c r="H30" s="19"/>
      <c r="I30" s="19"/>
      <c r="J30" s="19"/>
      <c r="K30" s="19"/>
    </row>
    <row r="31" spans="1:17" s="4" customFormat="1" ht="39.75" customHeight="1" x14ac:dyDescent="0.2">
      <c r="A31" s="62" t="s">
        <v>52</v>
      </c>
      <c r="B31" s="63"/>
      <c r="C31" s="63"/>
      <c r="D31" s="63"/>
      <c r="E31" s="63"/>
      <c r="F31" s="63"/>
      <c r="G31" s="20"/>
      <c r="H31" s="20"/>
      <c r="I31" s="20"/>
      <c r="J31" s="20"/>
      <c r="K31" s="20"/>
    </row>
    <row r="32" spans="1:17" s="4" customFormat="1" ht="35.25" customHeight="1" x14ac:dyDescent="0.2">
      <c r="A32" s="18" t="s">
        <v>29</v>
      </c>
      <c r="B32" s="5">
        <v>6</v>
      </c>
      <c r="C32" s="14">
        <v>0.5</v>
      </c>
      <c r="D32" s="14">
        <v>21.16</v>
      </c>
      <c r="E32" s="21">
        <f>D32*0.85</f>
        <v>17.986000000000001</v>
      </c>
      <c r="F32" s="40">
        <v>4850023191249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spans="1:17" s="4" customFormat="1" ht="35.25" customHeight="1" x14ac:dyDescent="0.2">
      <c r="A33" s="62" t="s">
        <v>53</v>
      </c>
      <c r="B33" s="63"/>
      <c r="C33" s="63"/>
      <c r="D33" s="63"/>
      <c r="E33" s="63"/>
      <c r="F33" s="63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 s="4" customFormat="1" ht="35.25" customHeight="1" x14ac:dyDescent="0.2">
      <c r="A34" s="18" t="s">
        <v>33</v>
      </c>
      <c r="B34" s="5">
        <v>6</v>
      </c>
      <c r="C34" s="14">
        <v>0.5</v>
      </c>
      <c r="D34" s="14">
        <v>23.29</v>
      </c>
      <c r="E34" s="21">
        <v>19.8</v>
      </c>
      <c r="F34" s="40">
        <v>4850023191256</v>
      </c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 spans="1:17" s="4" customFormat="1" ht="39" customHeight="1" x14ac:dyDescent="0.2">
      <c r="A35" s="61" t="s">
        <v>54</v>
      </c>
      <c r="B35" s="61"/>
      <c r="C35" s="61"/>
      <c r="D35" s="61"/>
      <c r="E35" s="61"/>
      <c r="F35" s="62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</row>
    <row r="36" spans="1:17" s="4" customFormat="1" ht="35.25" customHeight="1" x14ac:dyDescent="0.2">
      <c r="A36" s="18" t="s">
        <v>22</v>
      </c>
      <c r="B36" s="5">
        <v>12</v>
      </c>
      <c r="C36" s="14">
        <v>0.5</v>
      </c>
      <c r="D36" s="14">
        <v>23.25</v>
      </c>
      <c r="E36" s="21">
        <v>19.760000000000002</v>
      </c>
      <c r="F36" s="40">
        <v>4760019803301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</row>
    <row r="37" spans="1:17" s="4" customFormat="1" ht="39" customHeight="1" x14ac:dyDescent="0.2">
      <c r="A37" s="62" t="s">
        <v>55</v>
      </c>
      <c r="B37" s="63"/>
      <c r="C37" s="63"/>
      <c r="D37" s="63"/>
      <c r="E37" s="63"/>
      <c r="F37" s="63"/>
      <c r="G37" s="20"/>
    </row>
    <row r="38" spans="1:17" s="4" customFormat="1" ht="36" customHeight="1" x14ac:dyDescent="0.2">
      <c r="A38" s="30" t="s">
        <v>37</v>
      </c>
      <c r="B38" s="36">
        <v>6</v>
      </c>
      <c r="C38" s="27">
        <v>0.5</v>
      </c>
      <c r="D38" s="36">
        <v>25.29</v>
      </c>
      <c r="E38" s="12">
        <f>D38*0.85</f>
        <v>21.496499999999997</v>
      </c>
      <c r="F38" s="31">
        <v>4860117332588</v>
      </c>
      <c r="G38" s="20"/>
    </row>
    <row r="39" spans="1:17" s="15" customFormat="1" ht="39.75" customHeight="1" x14ac:dyDescent="0.2">
      <c r="A39" s="62" t="s">
        <v>53</v>
      </c>
      <c r="B39" s="63"/>
      <c r="C39" s="63"/>
      <c r="D39" s="63"/>
      <c r="E39" s="63"/>
      <c r="F39" s="63"/>
      <c r="G39" s="20"/>
    </row>
    <row r="40" spans="1:17" s="15" customFormat="1" ht="39.75" customHeight="1" x14ac:dyDescent="0.2">
      <c r="A40" s="30" t="s">
        <v>30</v>
      </c>
      <c r="B40" s="36">
        <v>6</v>
      </c>
      <c r="C40" s="27">
        <v>0.5</v>
      </c>
      <c r="D40" s="36">
        <v>20.82</v>
      </c>
      <c r="E40" s="12">
        <f>D40*0.85</f>
        <v>17.696999999999999</v>
      </c>
      <c r="F40" s="31">
        <v>4850023002101</v>
      </c>
    </row>
    <row r="41" spans="1:17" s="4" customFormat="1" ht="39" customHeight="1" x14ac:dyDescent="0.2">
      <c r="A41" s="61" t="s">
        <v>47</v>
      </c>
      <c r="B41" s="61"/>
      <c r="C41" s="61"/>
      <c r="D41" s="61"/>
      <c r="E41" s="61"/>
      <c r="F41" s="62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</row>
    <row r="42" spans="1:17" s="4" customFormat="1" ht="35.25" customHeight="1" x14ac:dyDescent="0.2">
      <c r="A42" s="18" t="s">
        <v>26</v>
      </c>
      <c r="B42" s="5">
        <v>6</v>
      </c>
      <c r="C42" s="14">
        <v>0.5</v>
      </c>
      <c r="D42" s="14">
        <v>18.690000000000001</v>
      </c>
      <c r="E42" s="21">
        <f>D42*0.85</f>
        <v>15.8865</v>
      </c>
      <c r="F42" s="40">
        <v>4840463012297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</row>
    <row r="43" spans="1:17" s="4" customFormat="1" ht="35.25" customHeight="1" x14ac:dyDescent="0.2">
      <c r="A43" s="62" t="s">
        <v>50</v>
      </c>
      <c r="B43" s="63"/>
      <c r="C43" s="63"/>
      <c r="D43" s="63"/>
      <c r="E43" s="63"/>
      <c r="F43" s="63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</row>
    <row r="44" spans="1:17" s="4" customFormat="1" ht="35.25" customHeight="1" x14ac:dyDescent="0.2">
      <c r="A44" s="18" t="s">
        <v>48</v>
      </c>
      <c r="B44" s="5">
        <v>6</v>
      </c>
      <c r="C44" s="14">
        <v>0.5</v>
      </c>
      <c r="D44" s="14">
        <v>18.989999999999998</v>
      </c>
      <c r="E44" s="21">
        <f>D44*0.85</f>
        <v>16.141499999999997</v>
      </c>
      <c r="F44" s="40">
        <v>4840463012105</v>
      </c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</row>
    <row r="45" spans="1:17" s="4" customFormat="1" ht="35.25" customHeight="1" x14ac:dyDescent="0.2">
      <c r="A45" s="62" t="s">
        <v>49</v>
      </c>
      <c r="B45" s="63"/>
      <c r="C45" s="63"/>
      <c r="D45" s="63"/>
      <c r="E45" s="63"/>
      <c r="F45" s="63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</row>
    <row r="46" spans="1:17" s="4" customFormat="1" ht="35.25" customHeight="1" x14ac:dyDescent="0.2">
      <c r="A46" s="18" t="s">
        <v>51</v>
      </c>
      <c r="B46" s="5">
        <v>20</v>
      </c>
      <c r="C46" s="14">
        <v>0.5</v>
      </c>
      <c r="D46" s="14">
        <v>19.829999999999998</v>
      </c>
      <c r="E46" s="21">
        <f>D46*0.85</f>
        <v>16.855499999999999</v>
      </c>
      <c r="F46" s="40">
        <v>4840557003972</v>
      </c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</row>
    <row r="47" spans="1:17" s="4" customFormat="1" ht="39" customHeight="1" x14ac:dyDescent="0.2">
      <c r="A47" s="61" t="s">
        <v>72</v>
      </c>
      <c r="B47" s="61"/>
      <c r="C47" s="61"/>
      <c r="D47" s="61"/>
      <c r="E47" s="61"/>
      <c r="F47" s="62"/>
      <c r="G47" s="52"/>
      <c r="H47" s="42"/>
      <c r="I47" s="29"/>
      <c r="J47" s="20"/>
      <c r="K47" s="20"/>
      <c r="L47" s="20"/>
      <c r="M47" s="54"/>
      <c r="N47" s="53"/>
      <c r="O47" s="20"/>
      <c r="P47" s="20"/>
      <c r="Q47" s="20"/>
    </row>
    <row r="48" spans="1:17" s="4" customFormat="1" ht="42" customHeight="1" x14ac:dyDescent="0.2">
      <c r="A48" s="18" t="s">
        <v>21</v>
      </c>
      <c r="B48" s="5">
        <v>6</v>
      </c>
      <c r="C48" s="14">
        <v>0.7</v>
      </c>
      <c r="D48" s="14">
        <v>33.39</v>
      </c>
      <c r="E48" s="21">
        <v>28.38</v>
      </c>
      <c r="F48" s="40">
        <v>8413425005963</v>
      </c>
      <c r="G48" s="52"/>
      <c r="H48" s="42"/>
      <c r="I48" s="29"/>
      <c r="J48" s="29"/>
      <c r="K48" s="42"/>
      <c r="L48" s="53"/>
      <c r="M48" s="54"/>
      <c r="N48" s="53"/>
      <c r="O48" s="20"/>
      <c r="P48" s="20"/>
      <c r="Q48" s="20"/>
    </row>
    <row r="49" spans="1:17" s="4" customFormat="1" ht="42" customHeight="1" x14ac:dyDescent="0.2">
      <c r="A49" s="62" t="s">
        <v>56</v>
      </c>
      <c r="B49" s="63"/>
      <c r="C49" s="63"/>
      <c r="D49" s="63"/>
      <c r="E49" s="63"/>
      <c r="F49" s="63"/>
      <c r="G49" s="52"/>
      <c r="H49" s="42"/>
      <c r="I49" s="29"/>
      <c r="J49" s="29"/>
      <c r="K49" s="42"/>
      <c r="L49" s="53"/>
      <c r="M49" s="54"/>
      <c r="N49" s="53"/>
      <c r="O49" s="20"/>
      <c r="P49" s="20"/>
      <c r="Q49" s="20"/>
    </row>
    <row r="50" spans="1:17" s="4" customFormat="1" ht="42" customHeight="1" x14ac:dyDescent="0.2">
      <c r="A50" s="18" t="s">
        <v>32</v>
      </c>
      <c r="B50" s="5">
        <v>6</v>
      </c>
      <c r="C50" s="14">
        <v>0.7</v>
      </c>
      <c r="D50" s="14">
        <v>29.78</v>
      </c>
      <c r="E50" s="21">
        <f>D50*0.85</f>
        <v>25.312999999999999</v>
      </c>
      <c r="F50" s="40">
        <v>3228825121077</v>
      </c>
      <c r="G50" s="52"/>
      <c r="H50" s="42"/>
      <c r="I50" s="29"/>
      <c r="J50" s="29"/>
      <c r="K50" s="42"/>
      <c r="L50" s="53"/>
      <c r="M50" s="54"/>
      <c r="N50" s="53"/>
      <c r="O50" s="20"/>
      <c r="P50" s="20"/>
      <c r="Q50" s="20"/>
    </row>
    <row r="51" spans="1:17" s="4" customFormat="1" ht="42" customHeight="1" x14ac:dyDescent="0.2">
      <c r="A51" s="62" t="s">
        <v>75</v>
      </c>
      <c r="B51" s="63"/>
      <c r="C51" s="63"/>
      <c r="D51" s="63"/>
      <c r="E51" s="63"/>
      <c r="F51" s="63"/>
      <c r="G51" s="52"/>
      <c r="H51" s="42"/>
      <c r="I51" s="29"/>
      <c r="J51" s="29"/>
      <c r="K51" s="42"/>
      <c r="L51" s="53"/>
      <c r="M51" s="54"/>
      <c r="N51" s="53"/>
      <c r="O51" s="20"/>
      <c r="P51" s="20"/>
      <c r="Q51" s="20"/>
    </row>
    <row r="52" spans="1:17" s="4" customFormat="1" ht="40.5" customHeight="1" x14ac:dyDescent="0.2">
      <c r="A52" s="18" t="s">
        <v>38</v>
      </c>
      <c r="B52" s="5">
        <v>6</v>
      </c>
      <c r="C52" s="14">
        <v>0.7</v>
      </c>
      <c r="D52" s="14">
        <v>35.49</v>
      </c>
      <c r="E52" s="21">
        <f>D52*0.85</f>
        <v>30.166499999999999</v>
      </c>
      <c r="F52" s="40">
        <v>3147690060406</v>
      </c>
      <c r="G52" s="52"/>
      <c r="H52" s="42"/>
      <c r="I52" s="29"/>
      <c r="J52" s="29"/>
      <c r="K52" s="42"/>
      <c r="L52" s="53"/>
      <c r="M52" s="54"/>
      <c r="N52" s="53"/>
      <c r="O52" s="20"/>
      <c r="P52" s="20"/>
      <c r="Q52" s="20"/>
    </row>
    <row r="53" spans="1:17" s="4" customFormat="1" ht="40.5" customHeight="1" x14ac:dyDescent="0.2">
      <c r="A53" s="62" t="s">
        <v>58</v>
      </c>
      <c r="B53" s="63"/>
      <c r="C53" s="63"/>
      <c r="D53" s="63"/>
      <c r="E53" s="63"/>
      <c r="F53" s="63"/>
      <c r="G53" s="52"/>
      <c r="H53" s="42"/>
      <c r="I53" s="29"/>
      <c r="J53" s="29"/>
      <c r="K53" s="42"/>
      <c r="L53" s="53"/>
      <c r="M53" s="54"/>
      <c r="N53" s="53"/>
      <c r="O53" s="20"/>
      <c r="P53" s="20"/>
      <c r="Q53" s="20"/>
    </row>
    <row r="54" spans="1:17" s="4" customFormat="1" ht="40.5" customHeight="1" x14ac:dyDescent="0.2">
      <c r="A54" s="18" t="s">
        <v>76</v>
      </c>
      <c r="B54" s="5">
        <v>6</v>
      </c>
      <c r="C54" s="14">
        <v>0.75</v>
      </c>
      <c r="D54" s="14">
        <v>21.35</v>
      </c>
      <c r="E54" s="21">
        <f>D54*0.85</f>
        <v>18.147500000000001</v>
      </c>
      <c r="F54" s="11">
        <v>3500610007767</v>
      </c>
      <c r="G54" s="52"/>
      <c r="H54" s="42"/>
      <c r="I54" s="29"/>
      <c r="J54" s="29"/>
      <c r="K54" s="42"/>
      <c r="L54" s="53"/>
      <c r="M54" s="54"/>
      <c r="N54" s="53"/>
      <c r="O54" s="20"/>
      <c r="P54" s="20"/>
      <c r="Q54" s="20"/>
    </row>
    <row r="55" spans="1:17" s="4" customFormat="1" ht="40.5" customHeight="1" x14ac:dyDescent="0.2">
      <c r="A55" s="18" t="s">
        <v>77</v>
      </c>
      <c r="B55" s="5">
        <v>6</v>
      </c>
      <c r="C55" s="14">
        <v>0.75</v>
      </c>
      <c r="D55" s="14">
        <v>21.35</v>
      </c>
      <c r="E55" s="21">
        <f>D55*0.85</f>
        <v>18.147500000000001</v>
      </c>
      <c r="F55" s="11">
        <v>3500610122323</v>
      </c>
      <c r="G55" s="52"/>
      <c r="H55" s="42"/>
      <c r="I55" s="29"/>
      <c r="J55" s="29"/>
      <c r="K55" s="42"/>
      <c r="L55" s="53"/>
      <c r="M55" s="54"/>
      <c r="N55" s="53"/>
      <c r="O55" s="20"/>
      <c r="P55" s="20"/>
      <c r="Q55" s="20"/>
    </row>
    <row r="56" spans="1:17" s="4" customFormat="1" ht="40.5" customHeight="1" x14ac:dyDescent="0.2">
      <c r="A56" s="62" t="s">
        <v>59</v>
      </c>
      <c r="B56" s="63"/>
      <c r="C56" s="63"/>
      <c r="D56" s="63"/>
      <c r="E56" s="63"/>
      <c r="F56" s="64"/>
      <c r="G56" s="52"/>
      <c r="H56" s="42"/>
      <c r="I56" s="29"/>
      <c r="J56" s="29"/>
      <c r="K56" s="42"/>
      <c r="L56" s="53"/>
      <c r="M56" s="54"/>
      <c r="N56" s="53"/>
      <c r="O56" s="20"/>
      <c r="P56" s="20"/>
      <c r="Q56" s="20"/>
    </row>
    <row r="57" spans="1:17" s="4" customFormat="1" ht="50.25" customHeight="1" x14ac:dyDescent="0.2">
      <c r="A57" s="18" t="s">
        <v>74</v>
      </c>
      <c r="B57" s="5">
        <v>6</v>
      </c>
      <c r="C57" s="14">
        <v>0.75</v>
      </c>
      <c r="D57" s="14">
        <v>18.489999999999998</v>
      </c>
      <c r="E57" s="21">
        <f>D57*0.85</f>
        <v>15.716499999999998</v>
      </c>
      <c r="F57" s="11">
        <v>4003301051364</v>
      </c>
      <c r="G57" s="52"/>
      <c r="H57" s="42"/>
      <c r="I57" s="29"/>
      <c r="J57" s="29"/>
      <c r="K57" s="42"/>
      <c r="L57" s="53"/>
      <c r="M57" s="54"/>
      <c r="N57" s="53"/>
      <c r="O57" s="20"/>
      <c r="P57" s="20"/>
      <c r="Q57" s="20"/>
    </row>
    <row r="58" spans="1:17" s="4" customFormat="1" ht="50.25" customHeight="1" x14ac:dyDescent="0.2">
      <c r="A58" s="18" t="s">
        <v>78</v>
      </c>
      <c r="B58" s="5">
        <v>6</v>
      </c>
      <c r="C58" s="14">
        <v>0.75</v>
      </c>
      <c r="D58" s="14">
        <v>18.489999999999998</v>
      </c>
      <c r="E58" s="21">
        <f>D58*0.85</f>
        <v>15.716499999999998</v>
      </c>
      <c r="F58" s="11">
        <v>4003301052460</v>
      </c>
      <c r="G58" s="52"/>
      <c r="H58" s="42"/>
      <c r="I58" s="29"/>
      <c r="J58" s="29"/>
      <c r="K58" s="42"/>
      <c r="L58" s="53"/>
      <c r="M58" s="54"/>
      <c r="N58" s="53"/>
      <c r="O58" s="20"/>
      <c r="P58" s="20"/>
      <c r="Q58" s="20"/>
    </row>
    <row r="59" spans="1:17" s="4" customFormat="1" ht="40.5" customHeight="1" x14ac:dyDescent="0.2">
      <c r="A59" s="62" t="s">
        <v>80</v>
      </c>
      <c r="B59" s="63"/>
      <c r="C59" s="63"/>
      <c r="D59" s="63"/>
      <c r="E59" s="63"/>
      <c r="F59" s="64"/>
      <c r="G59" s="52"/>
      <c r="H59" s="42"/>
      <c r="I59" s="29"/>
      <c r="J59" s="29"/>
      <c r="K59" s="42"/>
      <c r="L59" s="53"/>
      <c r="M59" s="54"/>
      <c r="N59" s="53"/>
      <c r="O59" s="20"/>
      <c r="P59" s="20"/>
      <c r="Q59" s="20"/>
    </row>
    <row r="60" spans="1:17" s="4" customFormat="1" ht="40.5" customHeight="1" x14ac:dyDescent="0.2">
      <c r="A60" s="18" t="s">
        <v>73</v>
      </c>
      <c r="B60" s="5">
        <v>6</v>
      </c>
      <c r="C60" s="14">
        <v>0.75</v>
      </c>
      <c r="D60" s="14">
        <v>14.69</v>
      </c>
      <c r="E60" s="21">
        <f>D60*0.85</f>
        <v>12.486499999999999</v>
      </c>
      <c r="F60" s="11">
        <v>4860006042079</v>
      </c>
      <c r="G60" s="52"/>
      <c r="H60" s="42"/>
      <c r="I60" s="29"/>
      <c r="J60" s="29"/>
      <c r="K60" s="42"/>
      <c r="L60" s="53"/>
      <c r="M60" s="54"/>
      <c r="N60" s="53"/>
      <c r="O60" s="20"/>
      <c r="P60" s="20"/>
      <c r="Q60" s="20"/>
    </row>
    <row r="61" spans="1:17" s="4" customFormat="1" ht="40.5" customHeight="1" x14ac:dyDescent="0.2">
      <c r="A61" s="62" t="s">
        <v>79</v>
      </c>
      <c r="B61" s="63"/>
      <c r="C61" s="63"/>
      <c r="D61" s="63"/>
      <c r="E61" s="63"/>
      <c r="F61" s="64"/>
      <c r="G61" s="52"/>
      <c r="H61" s="42"/>
      <c r="I61" s="29"/>
      <c r="J61" s="29"/>
      <c r="K61" s="42"/>
      <c r="L61" s="53"/>
      <c r="M61" s="54"/>
      <c r="N61" s="53"/>
      <c r="O61" s="20"/>
      <c r="P61" s="20"/>
      <c r="Q61" s="20"/>
    </row>
    <row r="62" spans="1:17" s="4" customFormat="1" ht="40.5" customHeight="1" x14ac:dyDescent="0.2">
      <c r="A62" s="18" t="s">
        <v>60</v>
      </c>
      <c r="B62" s="5">
        <v>6</v>
      </c>
      <c r="C62" s="14">
        <v>0.35</v>
      </c>
      <c r="D62" s="14">
        <v>18.149999999999999</v>
      </c>
      <c r="E62" s="21">
        <f>D62*0.85</f>
        <v>15.427499999999998</v>
      </c>
      <c r="F62" s="11">
        <v>5901064766039</v>
      </c>
      <c r="G62" s="52"/>
      <c r="H62" s="42"/>
      <c r="I62" s="29"/>
      <c r="J62" s="29"/>
      <c r="K62" s="42"/>
      <c r="L62" s="53"/>
      <c r="M62" s="54"/>
      <c r="N62" s="53"/>
      <c r="O62" s="20"/>
      <c r="P62" s="20"/>
      <c r="Q62" s="20"/>
    </row>
    <row r="63" spans="1:17" s="4" customFormat="1" ht="39" customHeight="1" x14ac:dyDescent="0.2">
      <c r="A63" s="62" t="s">
        <v>20</v>
      </c>
      <c r="B63" s="63"/>
      <c r="C63" s="63"/>
      <c r="D63" s="63"/>
      <c r="E63" s="63"/>
      <c r="F63" s="64"/>
      <c r="G63" s="20"/>
    </row>
    <row r="64" spans="1:17" s="4" customFormat="1" ht="45.75" customHeight="1" x14ac:dyDescent="0.2">
      <c r="A64" s="28" t="s">
        <v>19</v>
      </c>
      <c r="B64" s="5">
        <v>6</v>
      </c>
      <c r="C64" s="14">
        <v>0.75</v>
      </c>
      <c r="D64" s="14">
        <v>24.7</v>
      </c>
      <c r="E64" s="21">
        <f>D64*0.85</f>
        <v>20.994999999999997</v>
      </c>
      <c r="F64" s="11">
        <v>5604242004809</v>
      </c>
      <c r="G64" s="20"/>
    </row>
    <row r="65" spans="1:18" s="4" customFormat="1" ht="39.75" customHeight="1" x14ac:dyDescent="0.2">
      <c r="A65" s="62" t="s">
        <v>45</v>
      </c>
      <c r="B65" s="63"/>
      <c r="C65" s="63"/>
      <c r="D65" s="63"/>
      <c r="E65" s="63"/>
      <c r="F65" s="64"/>
      <c r="G65" s="20"/>
    </row>
    <row r="66" spans="1:18" s="4" customFormat="1" ht="45.75" customHeight="1" x14ac:dyDescent="0.2">
      <c r="A66" s="32" t="s">
        <v>31</v>
      </c>
      <c r="B66" s="5">
        <v>6</v>
      </c>
      <c r="C66" s="14">
        <v>0.75</v>
      </c>
      <c r="D66" s="14">
        <v>12.99</v>
      </c>
      <c r="E66" s="21">
        <v>11.04</v>
      </c>
      <c r="F66" s="11">
        <v>8033116400893</v>
      </c>
      <c r="G66" s="20"/>
    </row>
    <row r="67" spans="1:18" s="15" customFormat="1" ht="39.75" customHeight="1" x14ac:dyDescent="0.2">
      <c r="A67" s="62" t="s">
        <v>34</v>
      </c>
      <c r="B67" s="63"/>
      <c r="C67" s="63"/>
      <c r="D67" s="63"/>
      <c r="E67" s="63"/>
      <c r="F67" s="64"/>
    </row>
    <row r="68" spans="1:18" s="15" customFormat="1" ht="39.75" customHeight="1" x14ac:dyDescent="0.2">
      <c r="A68" s="30" t="s">
        <v>40</v>
      </c>
      <c r="B68" s="36">
        <v>6</v>
      </c>
      <c r="C68" s="27">
        <v>0.75</v>
      </c>
      <c r="D68" s="36">
        <v>19.93</v>
      </c>
      <c r="E68" s="12">
        <v>16.940000000000001</v>
      </c>
      <c r="F68" s="31">
        <v>6001812900292</v>
      </c>
    </row>
    <row r="69" spans="1:18" s="15" customFormat="1" ht="39.75" customHeight="1" x14ac:dyDescent="0.2">
      <c r="A69" s="30" t="s">
        <v>39</v>
      </c>
      <c r="B69" s="36">
        <v>6</v>
      </c>
      <c r="C69" s="27">
        <v>0.75</v>
      </c>
      <c r="D69" s="36">
        <v>16.39</v>
      </c>
      <c r="E69" s="12">
        <v>13.93</v>
      </c>
      <c r="F69" s="31">
        <v>6001506510004</v>
      </c>
    </row>
    <row r="70" spans="1:18" s="15" customFormat="1" ht="39.75" customHeight="1" x14ac:dyDescent="0.2">
      <c r="A70" s="62" t="s">
        <v>46</v>
      </c>
      <c r="B70" s="63"/>
      <c r="C70" s="63"/>
      <c r="D70" s="63"/>
      <c r="E70" s="63"/>
      <c r="F70" s="64"/>
      <c r="H70" s="39"/>
      <c r="I70" s="39"/>
      <c r="J70" s="39"/>
      <c r="K70" s="39"/>
      <c r="L70" s="39"/>
    </row>
    <row r="71" spans="1:18" s="15" customFormat="1" ht="39.75" customHeight="1" x14ac:dyDescent="0.2">
      <c r="A71" s="18" t="s">
        <v>36</v>
      </c>
      <c r="B71" s="36">
        <v>6</v>
      </c>
      <c r="C71" s="36">
        <v>0.75</v>
      </c>
      <c r="D71" s="36">
        <v>16.29</v>
      </c>
      <c r="E71" s="12">
        <f>D71*0.85</f>
        <v>13.846499999999999</v>
      </c>
      <c r="F71" s="11">
        <v>3274440057161</v>
      </c>
      <c r="H71" s="39"/>
      <c r="I71" s="53"/>
      <c r="J71" s="54"/>
      <c r="K71" s="53"/>
      <c r="L71" s="39"/>
    </row>
    <row r="72" spans="1:18" s="44" customFormat="1" ht="45.75" customHeight="1" x14ac:dyDescent="0.2">
      <c r="A72" s="58" t="s">
        <v>63</v>
      </c>
      <c r="B72" s="58"/>
      <c r="C72" s="58"/>
      <c r="D72" s="58"/>
      <c r="E72" s="58"/>
      <c r="F72" s="58"/>
    </row>
    <row r="73" spans="1:18" s="44" customFormat="1" ht="37.5" customHeight="1" x14ac:dyDescent="0.2">
      <c r="A73" s="37" t="s">
        <v>61</v>
      </c>
      <c r="B73" s="5">
        <v>9</v>
      </c>
      <c r="C73" s="14">
        <v>1</v>
      </c>
      <c r="D73" s="14">
        <v>28.8</v>
      </c>
      <c r="E73" s="21">
        <f>D73*0.9</f>
        <v>25.92</v>
      </c>
      <c r="F73" s="11">
        <v>8007150000326</v>
      </c>
    </row>
    <row r="74" spans="1:18" s="44" customFormat="1" ht="45.75" customHeight="1" x14ac:dyDescent="0.2">
      <c r="A74" s="45" t="s">
        <v>62</v>
      </c>
      <c r="B74" s="5">
        <v>12</v>
      </c>
      <c r="C74" s="14">
        <v>0.5</v>
      </c>
      <c r="D74" s="14">
        <v>16.670000000000002</v>
      </c>
      <c r="E74" s="21">
        <f>D74*0.9</f>
        <v>15.003000000000002</v>
      </c>
      <c r="F74" s="11">
        <v>8007150900404</v>
      </c>
    </row>
    <row r="75" spans="1:18" s="15" customFormat="1" ht="39" customHeight="1" x14ac:dyDescent="0.2">
      <c r="A75" s="69" t="s">
        <v>64</v>
      </c>
      <c r="B75" s="69"/>
      <c r="C75" s="69"/>
      <c r="D75" s="69"/>
      <c r="E75" s="69"/>
      <c r="F75" s="6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</row>
    <row r="76" spans="1:18" s="15" customFormat="1" ht="38.25" customHeight="1" x14ac:dyDescent="0.2">
      <c r="A76" s="37" t="s">
        <v>35</v>
      </c>
      <c r="B76" s="5">
        <v>24</v>
      </c>
      <c r="C76" s="14">
        <v>0.5</v>
      </c>
      <c r="D76" s="14">
        <v>2.2999999999999998</v>
      </c>
      <c r="E76" s="21">
        <f>D76*0.9</f>
        <v>2.0699999999999998</v>
      </c>
      <c r="F76" s="11">
        <v>4260556080192</v>
      </c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</row>
    <row r="77" spans="1:18" s="15" customFormat="1" ht="21" customHeight="1" x14ac:dyDescent="0.2">
      <c r="A77" s="46"/>
      <c r="B77" s="47"/>
      <c r="C77" s="48"/>
      <c r="D77" s="49"/>
      <c r="E77" s="50"/>
      <c r="F77" s="51"/>
    </row>
  </sheetData>
  <mergeCells count="30">
    <mergeCell ref="A75:F75"/>
    <mergeCell ref="A37:F37"/>
    <mergeCell ref="A70:F70"/>
    <mergeCell ref="A39:F39"/>
    <mergeCell ref="A43:F43"/>
    <mergeCell ref="A67:F67"/>
    <mergeCell ref="A61:F61"/>
    <mergeCell ref="A72:F72"/>
    <mergeCell ref="A45:F45"/>
    <mergeCell ref="A49:F49"/>
    <mergeCell ref="A53:F53"/>
    <mergeCell ref="A56:F56"/>
    <mergeCell ref="A59:F59"/>
    <mergeCell ref="A51:F51"/>
    <mergeCell ref="A1:F1"/>
    <mergeCell ref="A2:F2"/>
    <mergeCell ref="A3:F3"/>
    <mergeCell ref="B4:F4"/>
    <mergeCell ref="A6:F6"/>
    <mergeCell ref="A41:F41"/>
    <mergeCell ref="A65:F65"/>
    <mergeCell ref="A47:F47"/>
    <mergeCell ref="A31:F31"/>
    <mergeCell ref="A35:F35"/>
    <mergeCell ref="A63:F63"/>
    <mergeCell ref="A19:F19"/>
    <mergeCell ref="A23:F23"/>
    <mergeCell ref="A25:F25"/>
    <mergeCell ref="A28:F28"/>
    <mergeCell ref="A33:F33"/>
  </mergeCells>
  <conditionalFormatting sqref="F38">
    <cfRule type="duplicateValues" dxfId="1" priority="6"/>
  </conditionalFormatting>
  <conditionalFormatting sqref="F68:F69 F40">
    <cfRule type="duplicateValues" dxfId="0" priority="7"/>
  </conditionalFormatting>
  <pageMargins left="0.70866141732283472" right="0.39370078740157483" top="0.43307086614173229" bottom="0.62" header="0.19685039370078741" footer="0.63"/>
  <pageSetup paperSize="9" scale="60" orientation="portrait" r:id="rId1"/>
  <rowBreaks count="2" manualBreakCount="2">
    <brk id="26" max="5" man="1"/>
    <brk id="58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Октябрь 2025</vt:lpstr>
      <vt:lpstr>'Октябрь 2025'!Область_печати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Marketing</cp:lastModifiedBy>
  <cp:lastPrinted>2025-09-30T13:51:03Z</cp:lastPrinted>
  <dcterms:created xsi:type="dcterms:W3CDTF">1996-10-08T23:32:33Z</dcterms:created>
  <dcterms:modified xsi:type="dcterms:W3CDTF">2025-10-01T10:32:01Z</dcterms:modified>
</cp:coreProperties>
</file>